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1355" windowHeight="8700" firstSheet="1" activeTab="1"/>
  </bookViews>
  <sheets>
    <sheet name="Лист1" sheetId="1" r:id="rId1"/>
    <sheet name="прил.2 к пост." sheetId="2" r:id="rId2"/>
  </sheets>
  <definedNames>
    <definedName name="_xlnm.Print_Area" localSheetId="1">'прил.2 к пост.'!$A$2:$K$42</definedName>
  </definedNames>
  <calcPr fullCalcOnLoad="1"/>
</workbook>
</file>

<file path=xl/sharedStrings.xml><?xml version="1.0" encoding="utf-8"?>
<sst xmlns="http://schemas.openxmlformats.org/spreadsheetml/2006/main" count="76" uniqueCount="66">
  <si>
    <r>
      <t>ВЛ-0,4 кВ от КР- водоем</t>
    </r>
    <r>
      <rPr>
        <sz val="9"/>
        <rFont val="Times New Roman"/>
        <family val="1"/>
      </rPr>
      <t xml:space="preserve"> (участок лесопарковая зона, водоем) - строительство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                                                                                    -  </t>
    </r>
    <r>
      <rPr>
        <b/>
        <sz val="9"/>
        <rFont val="Times New Roman"/>
        <family val="1"/>
      </rPr>
      <t>ВЛ -0,4 кВ от ТП-01</t>
    </r>
    <r>
      <rPr>
        <sz val="9"/>
        <rFont val="Times New Roman"/>
        <family val="1"/>
      </rPr>
      <t xml:space="preserve"> (участок от ул. Школьная 3 до ул. Школьная д. 7)  - строительство                                                                                         - </t>
    </r>
    <r>
      <rPr>
        <b/>
        <sz val="9"/>
        <rFont val="Times New Roman"/>
        <family val="1"/>
      </rPr>
      <t>ВЛ - 0,4 кВ от ТП-8388</t>
    </r>
    <r>
      <rPr>
        <sz val="9"/>
        <rFont val="Times New Roman"/>
        <family val="1"/>
      </rPr>
      <t xml:space="preserve"> (участок у здания ГДО)- строительство</t>
    </r>
  </si>
  <si>
    <r>
      <t xml:space="preserve">Реконструкция  и строительство участков сети уличного освещения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   ( участок у ССОШ №1) 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 ( участок  по ул.Ветеранов д.11/1,11/2,3а,7)
 - </t>
    </r>
    <r>
      <rPr>
        <b/>
        <sz val="9"/>
        <rFont val="Times New Roman"/>
        <family val="1"/>
      </rPr>
      <t xml:space="preserve">ВЛ-0,4 кВ от ЗТП-8518 (участок у ССОШ №3 )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-  </t>
    </r>
    <r>
      <rPr>
        <b/>
        <sz val="9"/>
        <rFont val="Times New Roman"/>
        <family val="1"/>
      </rPr>
      <t>ВЛ-0,4 кВ от ТП-8426</t>
    </r>
    <r>
      <rPr>
        <sz val="9"/>
        <rFont val="Times New Roman"/>
        <family val="1"/>
      </rPr>
      <t xml:space="preserve">     (участок  по ул.Пограничной д. 7/2, 7/1, ул. Центральная д. 2, 4/1)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                                               - строительство
</t>
    </r>
  </si>
  <si>
    <r>
      <t xml:space="preserve">ВЛ-0,4 кВ от КР- водоем </t>
    </r>
    <r>
      <rPr>
        <sz val="9"/>
        <rFont val="Times New Roman"/>
        <family val="1"/>
      </rPr>
      <t xml:space="preserve">(участок лесопарковая зона, водоем) - строительство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</t>
    </r>
    <r>
      <rPr>
        <b/>
        <sz val="9"/>
        <rFont val="Times New Roman"/>
        <family val="1"/>
      </rPr>
      <t xml:space="preserve">                                                                                     -  ВЛ -0,4 кВ от ТП-01 </t>
    </r>
    <r>
      <rPr>
        <sz val="9"/>
        <rFont val="Times New Roman"/>
        <family val="1"/>
      </rPr>
      <t>(участок от ул. Школьная 3 до ул. Школьная д. 7) - строительство                                                                                                         -</t>
    </r>
    <r>
      <rPr>
        <b/>
        <sz val="9"/>
        <rFont val="Times New Roman"/>
        <family val="1"/>
      </rPr>
      <t xml:space="preserve"> ВЛ - 0,4 кВ от ТП-8388</t>
    </r>
    <r>
      <rPr>
        <sz val="9"/>
        <rFont val="Times New Roman"/>
        <family val="1"/>
      </rPr>
      <t xml:space="preserve"> (участок у здания ГДО) - строительство</t>
    </r>
  </si>
  <si>
    <t>Всего</t>
  </si>
  <si>
    <t>муниципальная</t>
  </si>
  <si>
    <t>АДРЕСНЫЙ ПЕРЕЧЕНЬ ОБЪЕКТОВ</t>
  </si>
  <si>
    <t>Сметная стоимость, тыс.руб.</t>
  </si>
  <si>
    <t>Объем финансирования, тыс. руб.</t>
  </si>
  <si>
    <t>2.1.</t>
  </si>
  <si>
    <t>Форма собственности</t>
  </si>
  <si>
    <t>Наименование и местонахождение стройки (объекта), проектная мощность</t>
  </si>
  <si>
    <t>в ценах, утвержденных в ПСД</t>
  </si>
  <si>
    <t>Реквизиты утверждения ПСД</t>
  </si>
  <si>
    <t>Сроки строительства (годы)</t>
  </si>
  <si>
    <t>№ п/п</t>
  </si>
  <si>
    <t>ИТОГО по Программе:</t>
  </si>
  <si>
    <t>главы администрации</t>
  </si>
  <si>
    <t xml:space="preserve">МО Сертолово </t>
  </si>
  <si>
    <t>от __________ №_____</t>
  </si>
  <si>
    <t>от 23.09.2011г. №136</t>
  </si>
  <si>
    <t>от 23.09.2011г. №135</t>
  </si>
  <si>
    <t>в ценах года начала реализации программы</t>
  </si>
  <si>
    <t>в том числе по годам</t>
  </si>
  <si>
    <t>от 28.03.2012 г. №85</t>
  </si>
  <si>
    <t>2.2.</t>
  </si>
  <si>
    <t>2014г.</t>
  </si>
  <si>
    <t>2015г.</t>
  </si>
  <si>
    <t>2016г.</t>
  </si>
  <si>
    <t>3.1.</t>
  </si>
  <si>
    <t>3.2.</t>
  </si>
  <si>
    <t>КАПИТАЛЬНЫХ ВЛОЖЕНИЙ МУНИЦИПАЛЬНОЙ ПРОГРАММЫ</t>
  </si>
  <si>
    <t>1.1.</t>
  </si>
  <si>
    <t>2.3.</t>
  </si>
  <si>
    <t>Итого по разделу 1:</t>
  </si>
  <si>
    <t>Итого по разделу 2:</t>
  </si>
  <si>
    <t>Итого по разделу 3:</t>
  </si>
  <si>
    <t>Раздел 3. Развитие сети уличного освещения города Сертолово</t>
  </si>
  <si>
    <t>Раздел 2. Развитие наружных инженерных  сетей и сооружений водоснабжения и  водоотведения</t>
  </si>
  <si>
    <t>Раздел 1. Развитие наружных инженерных сетей и сооружений  теплоснабжения</t>
  </si>
  <si>
    <t>2014-2016гг.</t>
  </si>
  <si>
    <r>
      <t xml:space="preserve">Проектирование реконструкции и строитнльства  участков сети уличного освещения                    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(участок у ССОШ №1),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(участок по ул.Ветеранов д.11/1,11/2,3а,7)
 - </t>
    </r>
    <r>
      <rPr>
        <b/>
        <sz val="9"/>
        <rFont val="Times New Roman"/>
        <family val="1"/>
      </rPr>
      <t xml:space="preserve">ВЛ-0,4 кВ от ЗТП-8518 </t>
    </r>
    <r>
      <rPr>
        <sz val="9"/>
        <rFont val="Times New Roman"/>
        <family val="1"/>
      </rPr>
      <t xml:space="preserve">(участок у ССОШ №3 )                                                                                                                        - </t>
    </r>
    <r>
      <rPr>
        <b/>
        <sz val="9"/>
        <rFont val="Times New Roman"/>
        <family val="1"/>
      </rPr>
      <t xml:space="preserve">ВЛ-0,4 кВ от ТП-8426 </t>
    </r>
    <r>
      <rPr>
        <sz val="9"/>
        <rFont val="Times New Roman"/>
        <family val="1"/>
      </rPr>
      <t>(участок  по ул.Пограничной д.7/2,7/1, ул.Центральная д.2,4/1)                                                                                                                                                                   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- строит.
                                                                                                                                                                                                                             </t>
    </r>
  </si>
  <si>
    <t>2.4.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</si>
  <si>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</si>
  <si>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</si>
  <si>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2014-2015 гг.</t>
  </si>
  <si>
    <t>2014-2016 гг.</t>
  </si>
  <si>
    <t xml:space="preserve">                                                администрации МО Сертолово</t>
  </si>
  <si>
    <t xml:space="preserve">                                                к постановлению</t>
  </si>
  <si>
    <t xml:space="preserve">                                                ПРИЛОЖЕНИЕ №2</t>
  </si>
  <si>
    <t xml:space="preserve">  </t>
  </si>
  <si>
    <t xml:space="preserve">Строительство двухтрубной системы ГВС по ул.Заречная </t>
  </si>
  <si>
    <t xml:space="preserve">«Проектирование, реконструкция и строительство наружных  инженерных сетей и сооружений в                                                          МО Сертолово на 2014-2016 годы» </t>
  </si>
  <si>
    <t>Строительство КНС и напорных канализационных коллекторов от мкр.Черная речка до ГКНС в г.Сертолово, в том числе:</t>
  </si>
  <si>
    <t xml:space="preserve"> 2.1.1</t>
  </si>
  <si>
    <t>Строительство</t>
  </si>
  <si>
    <t xml:space="preserve"> 2.1.2</t>
  </si>
  <si>
    <t xml:space="preserve"> 2.1.3</t>
  </si>
  <si>
    <t>Строительный контроль</t>
  </si>
  <si>
    <t>Подготовка территории строительства объекта</t>
  </si>
  <si>
    <t>Строительство КНС в мкр. Сертолово-2 и напорных канализационных коллекторов от мкр.Сертолово-2 до Сертолово-1, в том числе:</t>
  </si>
  <si>
    <t xml:space="preserve"> 2.2.1</t>
  </si>
  <si>
    <r>
      <t>ВЛ-0,4 кВ от ТП-8426</t>
    </r>
    <r>
      <rPr>
        <sz val="9"/>
        <rFont val="Times New Roman"/>
        <family val="1"/>
      </rPr>
      <t xml:space="preserve">     ( участок  по ул.Пограничной д.д.3/2,3/1,3/3) ,  
</t>
    </r>
    <r>
      <rPr>
        <b/>
        <sz val="9"/>
        <rFont val="Times New Roman"/>
        <family val="1"/>
      </rPr>
      <t xml:space="preserve">- ВЛ-0,4 кВ от ТП-8375 </t>
    </r>
    <r>
      <rPr>
        <sz val="9"/>
        <rFont val="Times New Roman"/>
        <family val="1"/>
      </rPr>
      <t xml:space="preserve"> (мкр. Черная Речка, участок вдоль Выборгского шоссе);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- ВЛ-0,4 кВ от ЗТП-8519 (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                                                                                                - </t>
    </r>
    <r>
      <rPr>
        <b/>
        <sz val="9"/>
        <rFont val="Times New Roman"/>
        <family val="1"/>
      </rPr>
      <t>ВЛ-0,4 кВ от ЗТП-8518</t>
    </r>
    <r>
      <rPr>
        <sz val="9"/>
        <rFont val="Times New Roman"/>
        <family val="1"/>
      </rPr>
      <t xml:space="preserve"> ( участок по ул. Молодцова, в районе д.16 )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</si>
  <si>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ТП-8426</t>
    </r>
    <r>
      <rPr>
        <sz val="9"/>
        <rFont val="Times New Roman"/>
        <family val="1"/>
      </rPr>
      <t xml:space="preserve"> (участок  по ул.Пограничной д.д.3/2,3/1,3/3) ,  
</t>
    </r>
    <r>
      <rPr>
        <b/>
        <sz val="9"/>
        <rFont val="Times New Roman"/>
        <family val="1"/>
      </rPr>
      <t xml:space="preserve">ВЛ-0,4 кВ от ТП-8375 </t>
    </r>
    <r>
      <rPr>
        <sz val="9"/>
        <rFont val="Times New Roman"/>
        <family val="1"/>
      </rPr>
      <t xml:space="preserve"> (мкр.Черная Речка, участок вдоль Выборгского шоссе);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ВЛ-0,4 кВ от ЗТП-8519 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ВЛ-0,4 кВ от ЗТП-8518</t>
    </r>
    <r>
      <rPr>
        <sz val="9"/>
        <rFont val="Times New Roman"/>
        <family val="1"/>
      </rPr>
      <t xml:space="preserve"> ( участок по ул. Молодцова, в районе д.16 ) 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</si>
  <si>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ЗТП-8370</t>
    </r>
    <r>
      <rPr>
        <sz val="9"/>
        <rFont val="Times New Roman"/>
        <family val="1"/>
      </rPr>
      <t xml:space="preserve"> (участок от перекрестка ул.Заречная-Выборгское шоссе вдоль дороги на пос.Песочный ) ,  
- </t>
    </r>
    <r>
      <rPr>
        <b/>
        <sz val="9"/>
        <rFont val="Times New Roman"/>
        <family val="1"/>
      </rPr>
      <t xml:space="preserve">ВЛ-0,4 кВ от ЗТП-8519 </t>
    </r>
    <r>
      <rPr>
        <sz val="9"/>
        <rFont val="Times New Roman"/>
        <family val="1"/>
      </rPr>
      <t xml:space="preserve"> (участок по ул.Индустриальная)  </t>
    </r>
  </si>
  <si>
    <r>
      <t>ВЛ-0,4 кВ от ЗТП-8370</t>
    </r>
    <r>
      <rPr>
        <sz val="9"/>
        <rFont val="Times New Roman"/>
        <family val="1"/>
      </rPr>
      <t xml:space="preserve"> ( участок от перекрестка ул.Заречная-Выборгское шоссе вдоль дороги на пос.Песочный ) ,  
</t>
    </r>
    <r>
      <rPr>
        <b/>
        <sz val="9"/>
        <rFont val="Times New Roman"/>
        <family val="1"/>
      </rPr>
      <t xml:space="preserve">- ВЛ-0,4 кВ от ЗТП-8519 </t>
    </r>
    <r>
      <rPr>
        <sz val="9"/>
        <rFont val="Times New Roman"/>
        <family val="1"/>
      </rPr>
      <t xml:space="preserve"> (участок  ул. Индустриальная)     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
</t>
    </r>
  </si>
  <si>
    <r>
      <t xml:space="preserve">                                                от </t>
    </r>
    <r>
      <rPr>
        <u val="single"/>
        <sz val="14"/>
        <rFont val="Times New Roman"/>
        <family val="1"/>
      </rPr>
      <t>29.04.2015 г.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147</t>
    </r>
    <r>
      <rPr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</si>
</sst>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-* #,##0.0_р_._-;\-* #,##0.0_р_._-;_-* &quot;-&quot;??_р_._-;_-@_-"/>
    <numFmt numFmtId="175" formatCode="_-* #,##0.0_р_._-;\-* #,##0.0_р_._-;_-* &quot;-&quot;?_р_._-;_-@_-"/>
    <numFmt numFmtId="176" formatCode="[$-FC19]d\ mmmm\ yyyy\ &quot;г.&quot;"/>
    <numFmt numFmtId="177" formatCode="000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horizont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wrapText="1"/>
    </xf>
    <xf numFmtId="173" fontId="14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vertical="top" wrapText="1"/>
    </xf>
    <xf numFmtId="173" fontId="14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74" fontId="13" fillId="0" borderId="10" xfId="6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center" wrapText="1"/>
    </xf>
    <xf numFmtId="173" fontId="14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/>
    </xf>
    <xf numFmtId="0" fontId="14" fillId="0" borderId="12" xfId="0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left" vertical="center" wrapText="1"/>
    </xf>
    <xf numFmtId="173" fontId="13" fillId="24" borderId="10" xfId="0" applyNumberFormat="1" applyFont="1" applyFill="1" applyBorder="1" applyAlignment="1">
      <alignment horizontal="center" vertical="center" wrapText="1"/>
    </xf>
    <xf numFmtId="16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173" fontId="13" fillId="0" borderId="12" xfId="0" applyNumberFormat="1" applyFont="1" applyFill="1" applyBorder="1" applyAlignment="1">
      <alignment horizontal="center" vertical="center" wrapText="1"/>
    </xf>
    <xf numFmtId="173" fontId="13" fillId="0" borderId="13" xfId="0" applyNumberFormat="1" applyFont="1" applyFill="1" applyBorder="1" applyAlignment="1">
      <alignment horizontal="center" vertical="center" wrapText="1"/>
    </xf>
    <xf numFmtId="173" fontId="13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vertical="center"/>
    </xf>
    <xf numFmtId="173" fontId="13" fillId="0" borderId="11" xfId="0" applyNumberFormat="1" applyFont="1" applyFill="1" applyBorder="1" applyAlignment="1">
      <alignment horizontal="center" vertical="center"/>
    </xf>
    <xf numFmtId="174" fontId="13" fillId="0" borderId="12" xfId="60" applyNumberFormat="1" applyFont="1" applyFill="1" applyBorder="1" applyAlignment="1">
      <alignment horizontal="center" vertical="center" wrapText="1"/>
    </xf>
    <xf numFmtId="174" fontId="13" fillId="0" borderId="11" xfId="60" applyNumberFormat="1" applyFont="1" applyFill="1" applyBorder="1" applyAlignment="1">
      <alignment horizontal="center" vertical="center" wrapText="1"/>
    </xf>
    <xf numFmtId="173" fontId="13" fillId="0" borderId="1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73" fontId="13" fillId="0" borderId="12" xfId="0" applyNumberFormat="1" applyFont="1" applyFill="1" applyBorder="1" applyAlignment="1">
      <alignment horizontal="center" wrapText="1"/>
    </xf>
    <xf numFmtId="173" fontId="13" fillId="0" borderId="13" xfId="0" applyNumberFormat="1" applyFont="1" applyFill="1" applyBorder="1" applyAlignment="1">
      <alignment horizontal="center" wrapText="1"/>
    </xf>
    <xf numFmtId="173" fontId="13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115" zoomScaleNormal="115" zoomScaleSheetLayoutView="100" zoomScalePageLayoutView="0" workbookViewId="0" topLeftCell="C2">
      <selection activeCell="B12" sqref="B12:J12"/>
    </sheetView>
  </sheetViews>
  <sheetFormatPr defaultColWidth="9.00390625" defaultRowHeight="12.75"/>
  <cols>
    <col min="1" max="1" width="7.125" style="1" customWidth="1"/>
    <col min="2" max="2" width="43.00390625" style="1" customWidth="1"/>
    <col min="3" max="3" width="14.25390625" style="1" customWidth="1"/>
    <col min="4" max="4" width="15.625" style="1" customWidth="1"/>
    <col min="5" max="5" width="16.00390625" style="1" customWidth="1"/>
    <col min="6" max="6" width="12.25390625" style="1" customWidth="1"/>
    <col min="7" max="7" width="14.75390625" style="1" customWidth="1"/>
    <col min="8" max="8" width="10.625" style="1" customWidth="1"/>
    <col min="9" max="9" width="11.25390625" style="1" customWidth="1"/>
    <col min="10" max="10" width="12.75390625" style="1" customWidth="1"/>
    <col min="11" max="11" width="15.875" style="1" customWidth="1"/>
    <col min="12" max="16384" width="9.125" style="1" customWidth="1"/>
  </cols>
  <sheetData>
    <row r="1" spans="2:11" ht="12.75" hidden="1">
      <c r="B1" s="6"/>
      <c r="J1" s="7"/>
      <c r="K1" s="7"/>
    </row>
    <row r="2" spans="2:11" ht="18.75">
      <c r="B2" s="6"/>
      <c r="G2" s="43" t="s">
        <v>48</v>
      </c>
      <c r="I2" s="53"/>
      <c r="J2" s="53"/>
      <c r="K2" s="7"/>
    </row>
    <row r="3" spans="2:11" ht="18.75">
      <c r="B3" s="6"/>
      <c r="G3" s="43" t="s">
        <v>47</v>
      </c>
      <c r="H3" s="43"/>
      <c r="I3" s="43"/>
      <c r="J3" s="53"/>
      <c r="K3" s="53"/>
    </row>
    <row r="4" spans="2:11" ht="18.75">
      <c r="B4" s="6"/>
      <c r="G4" s="43" t="s">
        <v>46</v>
      </c>
      <c r="H4" s="43"/>
      <c r="I4" s="43"/>
      <c r="J4" s="53"/>
      <c r="K4" s="53"/>
    </row>
    <row r="5" spans="2:11" ht="18.75">
      <c r="B5" s="6"/>
      <c r="G5" s="43" t="s">
        <v>65</v>
      </c>
      <c r="H5" s="43"/>
      <c r="I5" s="43"/>
      <c r="J5" s="53"/>
      <c r="K5" s="53"/>
    </row>
    <row r="6" spans="2:11" ht="18.75">
      <c r="B6" s="6"/>
      <c r="G6" s="1" t="s">
        <v>49</v>
      </c>
      <c r="I6" s="81"/>
      <c r="J6" s="81"/>
      <c r="K6" s="81"/>
    </row>
    <row r="7" spans="2:11" ht="12.75" customHeight="1" hidden="1">
      <c r="B7" s="6"/>
      <c r="J7" s="83" t="s">
        <v>16</v>
      </c>
      <c r="K7" s="83"/>
    </row>
    <row r="8" spans="2:11" ht="12.75" customHeight="1" hidden="1">
      <c r="B8" s="6"/>
      <c r="J8" s="83" t="s">
        <v>17</v>
      </c>
      <c r="K8" s="83"/>
    </row>
    <row r="9" spans="2:11" ht="12.75" customHeight="1" hidden="1">
      <c r="B9" s="6"/>
      <c r="J9" s="83" t="s">
        <v>18</v>
      </c>
      <c r="K9" s="83"/>
    </row>
    <row r="10" spans="2:11" ht="4.5" customHeight="1">
      <c r="B10" s="6"/>
      <c r="J10" s="7"/>
      <c r="K10" s="7"/>
    </row>
    <row r="11" spans="1:11" ht="19.5" customHeight="1">
      <c r="A11" s="35"/>
      <c r="B11" s="62" t="s">
        <v>5</v>
      </c>
      <c r="C11" s="62"/>
      <c r="D11" s="62"/>
      <c r="E11" s="62"/>
      <c r="F11" s="62"/>
      <c r="G11" s="62"/>
      <c r="H11" s="62"/>
      <c r="I11" s="62"/>
      <c r="J11" s="62"/>
      <c r="K11" s="18"/>
    </row>
    <row r="12" spans="1:11" ht="18.75">
      <c r="A12" s="18"/>
      <c r="B12" s="62" t="s">
        <v>30</v>
      </c>
      <c r="C12" s="62"/>
      <c r="D12" s="62"/>
      <c r="E12" s="62"/>
      <c r="F12" s="62"/>
      <c r="G12" s="62"/>
      <c r="H12" s="62"/>
      <c r="I12" s="62"/>
      <c r="J12" s="62"/>
      <c r="K12" s="18"/>
    </row>
    <row r="13" spans="1:11" s="2" customFormat="1" ht="34.5" customHeight="1">
      <c r="A13" s="40"/>
      <c r="B13" s="63" t="s">
        <v>51</v>
      </c>
      <c r="C13" s="63"/>
      <c r="D13" s="63"/>
      <c r="E13" s="63"/>
      <c r="F13" s="63"/>
      <c r="G13" s="63"/>
      <c r="H13" s="63"/>
      <c r="I13" s="63"/>
      <c r="J13" s="63"/>
      <c r="K13" s="40"/>
    </row>
    <row r="14" spans="2:10" ht="10.5" customHeight="1">
      <c r="B14" s="82"/>
      <c r="C14" s="82"/>
      <c r="D14" s="82"/>
      <c r="E14" s="82"/>
      <c r="F14" s="82"/>
      <c r="G14" s="82"/>
      <c r="H14" s="82"/>
      <c r="I14" s="82"/>
      <c r="J14" s="82"/>
    </row>
    <row r="15" spans="1:11" ht="23.25" customHeight="1">
      <c r="A15" s="84" t="s">
        <v>14</v>
      </c>
      <c r="B15" s="69" t="s">
        <v>10</v>
      </c>
      <c r="C15" s="69" t="s">
        <v>13</v>
      </c>
      <c r="D15" s="69" t="s">
        <v>12</v>
      </c>
      <c r="E15" s="69" t="s">
        <v>9</v>
      </c>
      <c r="F15" s="72" t="s">
        <v>6</v>
      </c>
      <c r="G15" s="74"/>
      <c r="H15" s="72" t="s">
        <v>7</v>
      </c>
      <c r="I15" s="73"/>
      <c r="J15" s="73"/>
      <c r="K15" s="74"/>
    </row>
    <row r="16" spans="1:14" ht="17.25" customHeight="1">
      <c r="A16" s="85"/>
      <c r="B16" s="70"/>
      <c r="C16" s="70"/>
      <c r="D16" s="70"/>
      <c r="E16" s="70"/>
      <c r="F16" s="69" t="s">
        <v>11</v>
      </c>
      <c r="G16" s="69" t="s">
        <v>21</v>
      </c>
      <c r="H16" s="69" t="s">
        <v>3</v>
      </c>
      <c r="I16" s="72" t="s">
        <v>22</v>
      </c>
      <c r="J16" s="73"/>
      <c r="K16" s="74"/>
      <c r="L16" s="8"/>
      <c r="M16" s="8"/>
      <c r="N16" s="8"/>
    </row>
    <row r="17" spans="1:14" ht="27.75" customHeight="1">
      <c r="A17" s="85"/>
      <c r="B17" s="71"/>
      <c r="C17" s="71"/>
      <c r="D17" s="71"/>
      <c r="E17" s="71"/>
      <c r="F17" s="71"/>
      <c r="G17" s="71"/>
      <c r="H17" s="71"/>
      <c r="I17" s="25" t="s">
        <v>25</v>
      </c>
      <c r="J17" s="25" t="s">
        <v>26</v>
      </c>
      <c r="K17" s="25" t="s">
        <v>27</v>
      </c>
      <c r="L17" s="8"/>
      <c r="M17" s="9"/>
      <c r="N17" s="8"/>
    </row>
    <row r="18" spans="1:14" s="11" customFormat="1" ht="12" customHeight="1">
      <c r="A18" s="25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5">
        <v>7</v>
      </c>
      <c r="H18" s="25">
        <v>8</v>
      </c>
      <c r="I18" s="25">
        <v>9</v>
      </c>
      <c r="J18" s="25">
        <v>10</v>
      </c>
      <c r="K18" s="25">
        <v>11</v>
      </c>
      <c r="L18" s="10"/>
      <c r="M18" s="9"/>
      <c r="N18" s="10"/>
    </row>
    <row r="19" spans="1:14" s="7" customFormat="1" ht="15" customHeight="1">
      <c r="A19" s="78" t="s">
        <v>38</v>
      </c>
      <c r="B19" s="79"/>
      <c r="C19" s="79"/>
      <c r="D19" s="79"/>
      <c r="E19" s="79"/>
      <c r="F19" s="79"/>
      <c r="G19" s="79"/>
      <c r="H19" s="79"/>
      <c r="I19" s="79"/>
      <c r="J19" s="79"/>
      <c r="K19" s="80"/>
      <c r="L19" s="12"/>
      <c r="M19" s="9"/>
      <c r="N19" s="12"/>
    </row>
    <row r="20" spans="1:14" ht="40.5" customHeight="1">
      <c r="A20" s="36" t="s">
        <v>31</v>
      </c>
      <c r="B20" s="48" t="s">
        <v>50</v>
      </c>
      <c r="C20" s="25" t="s">
        <v>27</v>
      </c>
      <c r="D20" s="25" t="s">
        <v>23</v>
      </c>
      <c r="E20" s="25" t="s">
        <v>4</v>
      </c>
      <c r="F20" s="27">
        <v>60149.7</v>
      </c>
      <c r="G20" s="52">
        <v>67584.2</v>
      </c>
      <c r="H20" s="25">
        <f>J20+K20+I20</f>
        <v>37405.8</v>
      </c>
      <c r="I20" s="27"/>
      <c r="J20" s="27"/>
      <c r="K20" s="27">
        <v>37405.8</v>
      </c>
      <c r="L20" s="8"/>
      <c r="M20" s="9"/>
      <c r="N20" s="8"/>
    </row>
    <row r="21" spans="1:13" s="2" customFormat="1" ht="15.75" customHeight="1">
      <c r="A21" s="37"/>
      <c r="B21" s="29" t="s">
        <v>33</v>
      </c>
      <c r="C21" s="30"/>
      <c r="D21" s="30"/>
      <c r="E21" s="31"/>
      <c r="F21" s="32"/>
      <c r="G21" s="49">
        <f>SUM(G20)</f>
        <v>67584.2</v>
      </c>
      <c r="H21" s="33">
        <f>SUM(H20:H20)</f>
        <v>37405.8</v>
      </c>
      <c r="I21" s="33">
        <f>SUM(I20:I20)</f>
        <v>0</v>
      </c>
      <c r="J21" s="33">
        <f>SUM(J20:J20)</f>
        <v>0</v>
      </c>
      <c r="K21" s="33">
        <f>SUM(K20:K20)</f>
        <v>37405.8</v>
      </c>
      <c r="M21" s="9"/>
    </row>
    <row r="22" spans="1:11" ht="15.75" customHeight="1">
      <c r="A22" s="75" t="s">
        <v>37</v>
      </c>
      <c r="B22" s="76"/>
      <c r="C22" s="76"/>
      <c r="D22" s="76"/>
      <c r="E22" s="76"/>
      <c r="F22" s="76"/>
      <c r="G22" s="76"/>
      <c r="H22" s="76"/>
      <c r="I22" s="76"/>
      <c r="J22" s="76"/>
      <c r="K22" s="77"/>
    </row>
    <row r="23" spans="1:13" ht="40.5" customHeight="1">
      <c r="A23" s="56" t="s">
        <v>8</v>
      </c>
      <c r="B23" s="54" t="s">
        <v>52</v>
      </c>
      <c r="C23" s="25" t="s">
        <v>45</v>
      </c>
      <c r="D23" s="25" t="s">
        <v>19</v>
      </c>
      <c r="E23" s="25" t="s">
        <v>4</v>
      </c>
      <c r="F23" s="27">
        <v>70004</v>
      </c>
      <c r="G23" s="27">
        <v>92798</v>
      </c>
      <c r="H23" s="55">
        <f>I23+J23+K23</f>
        <v>40689.8</v>
      </c>
      <c r="I23" s="27"/>
      <c r="J23" s="55">
        <v>17944.5</v>
      </c>
      <c r="K23" s="27">
        <v>22745.3</v>
      </c>
      <c r="L23" s="14"/>
      <c r="M23" s="45"/>
    </row>
    <row r="24" spans="1:13" ht="18.75" customHeight="1">
      <c r="A24" s="58" t="s">
        <v>53</v>
      </c>
      <c r="B24" s="54" t="s">
        <v>54</v>
      </c>
      <c r="C24" s="25"/>
      <c r="D24" s="25"/>
      <c r="E24" s="25"/>
      <c r="F24" s="27"/>
      <c r="G24" s="27"/>
      <c r="H24" s="55">
        <v>15993.6</v>
      </c>
      <c r="I24" s="27"/>
      <c r="J24" s="55">
        <v>15993.6</v>
      </c>
      <c r="K24" s="27"/>
      <c r="L24" s="14"/>
      <c r="M24" s="45"/>
    </row>
    <row r="25" spans="1:13" ht="18.75" customHeight="1">
      <c r="A25" s="58" t="s">
        <v>55</v>
      </c>
      <c r="B25" s="54" t="s">
        <v>58</v>
      </c>
      <c r="C25" s="25"/>
      <c r="D25" s="25"/>
      <c r="E25" s="25"/>
      <c r="F25" s="27"/>
      <c r="G25" s="27"/>
      <c r="H25" s="55">
        <v>1859.9</v>
      </c>
      <c r="I25" s="27"/>
      <c r="J25" s="55">
        <v>1859.9</v>
      </c>
      <c r="K25" s="27"/>
      <c r="L25" s="14"/>
      <c r="M25" s="45"/>
    </row>
    <row r="26" spans="1:13" ht="18.75" customHeight="1">
      <c r="A26" s="58" t="s">
        <v>56</v>
      </c>
      <c r="B26" s="54" t="s">
        <v>57</v>
      </c>
      <c r="C26" s="25"/>
      <c r="D26" s="25"/>
      <c r="E26" s="25"/>
      <c r="F26" s="27"/>
      <c r="G26" s="27"/>
      <c r="H26" s="55">
        <f>I26+J26+K26</f>
        <v>91</v>
      </c>
      <c r="I26" s="27"/>
      <c r="J26" s="55">
        <v>91</v>
      </c>
      <c r="K26" s="27"/>
      <c r="M26" s="45"/>
    </row>
    <row r="27" spans="1:11" ht="39.75" customHeight="1">
      <c r="A27" s="57" t="s">
        <v>24</v>
      </c>
      <c r="B27" s="54" t="s">
        <v>59</v>
      </c>
      <c r="C27" s="25" t="s">
        <v>44</v>
      </c>
      <c r="D27" s="25" t="s">
        <v>20</v>
      </c>
      <c r="E27" s="25" t="s">
        <v>4</v>
      </c>
      <c r="F27" s="27">
        <v>13960</v>
      </c>
      <c r="G27" s="27">
        <v>18248.73</v>
      </c>
      <c r="H27" s="55">
        <f>I27+J27+K27</f>
        <v>16741.5</v>
      </c>
      <c r="I27" s="27"/>
      <c r="J27" s="55">
        <v>16741.5</v>
      </c>
      <c r="K27" s="27"/>
    </row>
    <row r="28" spans="1:11" ht="17.25" customHeight="1">
      <c r="A28" s="58" t="s">
        <v>60</v>
      </c>
      <c r="B28" s="54" t="s">
        <v>57</v>
      </c>
      <c r="C28" s="25"/>
      <c r="D28" s="25"/>
      <c r="E28" s="25"/>
      <c r="F28" s="27"/>
      <c r="G28" s="27"/>
      <c r="H28" s="55">
        <f>I28+J28+K28</f>
        <v>84.7</v>
      </c>
      <c r="I28" s="27"/>
      <c r="J28" s="55">
        <v>84.7</v>
      </c>
      <c r="K28" s="27"/>
    </row>
    <row r="29" spans="1:11" ht="75.75" customHeight="1">
      <c r="A29" s="36" t="s">
        <v>32</v>
      </c>
      <c r="B29" s="48" t="s">
        <v>42</v>
      </c>
      <c r="C29" s="25" t="s">
        <v>25</v>
      </c>
      <c r="D29" s="25"/>
      <c r="E29" s="25" t="s">
        <v>4</v>
      </c>
      <c r="F29" s="28"/>
      <c r="G29" s="27">
        <v>190.2</v>
      </c>
      <c r="H29" s="27">
        <v>190.2</v>
      </c>
      <c r="I29" s="27">
        <v>190.2</v>
      </c>
      <c r="J29" s="27"/>
      <c r="K29" s="50"/>
    </row>
    <row r="30" spans="1:11" ht="87" customHeight="1">
      <c r="A30" s="36" t="s">
        <v>41</v>
      </c>
      <c r="B30" s="48" t="s">
        <v>43</v>
      </c>
      <c r="C30" s="25" t="s">
        <v>25</v>
      </c>
      <c r="D30" s="25"/>
      <c r="E30" s="25"/>
      <c r="F30" s="28"/>
      <c r="G30" s="27"/>
      <c r="H30" s="27">
        <v>10000</v>
      </c>
      <c r="I30" s="27">
        <v>10000</v>
      </c>
      <c r="J30" s="27"/>
      <c r="K30" s="50"/>
    </row>
    <row r="31" spans="1:12" s="2" customFormat="1" ht="14.25" customHeight="1">
      <c r="A31" s="37"/>
      <c r="B31" s="29" t="s">
        <v>34</v>
      </c>
      <c r="C31" s="30"/>
      <c r="D31" s="30"/>
      <c r="E31" s="31"/>
      <c r="F31" s="32"/>
      <c r="G31" s="33">
        <f>G27+G23+G29</f>
        <v>111236.93</v>
      </c>
      <c r="H31" s="33">
        <f>SUM(H23:H30)-H26-H28-H24-H25</f>
        <v>67621.5</v>
      </c>
      <c r="I31" s="33">
        <f>I27+I23+I29+I30</f>
        <v>10190.2</v>
      </c>
      <c r="J31" s="33">
        <f>J27+J23</f>
        <v>34686</v>
      </c>
      <c r="K31" s="33">
        <f>K27+K23</f>
        <v>22745.3</v>
      </c>
      <c r="L31" s="14"/>
    </row>
    <row r="32" spans="1:11" ht="15.75" customHeight="1">
      <c r="A32" s="75" t="s">
        <v>36</v>
      </c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1" ht="167.25" customHeight="1">
      <c r="A33" s="69" t="s">
        <v>28</v>
      </c>
      <c r="B33" s="51" t="s">
        <v>40</v>
      </c>
      <c r="C33" s="86" t="s">
        <v>39</v>
      </c>
      <c r="D33" s="69"/>
      <c r="E33" s="69" t="s">
        <v>4</v>
      </c>
      <c r="F33" s="69"/>
      <c r="G33" s="69"/>
      <c r="H33" s="59">
        <f>I33+J35+K36</f>
        <v>706.8</v>
      </c>
      <c r="I33" s="59">
        <v>376.8</v>
      </c>
      <c r="J33" s="59"/>
      <c r="K33" s="59"/>
    </row>
    <row r="34" spans="1:11" ht="100.5" customHeight="1">
      <c r="A34" s="70"/>
      <c r="B34" s="47" t="s">
        <v>0</v>
      </c>
      <c r="C34" s="87"/>
      <c r="D34" s="70"/>
      <c r="E34" s="70"/>
      <c r="F34" s="70"/>
      <c r="G34" s="70"/>
      <c r="H34" s="60"/>
      <c r="I34" s="61"/>
      <c r="J34" s="61"/>
      <c r="K34" s="61"/>
    </row>
    <row r="35" spans="1:11" ht="96.75" customHeight="1">
      <c r="A35" s="70"/>
      <c r="B35" s="47" t="s">
        <v>62</v>
      </c>
      <c r="C35" s="70"/>
      <c r="D35" s="70"/>
      <c r="E35" s="70"/>
      <c r="F35" s="70"/>
      <c r="G35" s="70"/>
      <c r="H35" s="60"/>
      <c r="I35" s="34"/>
      <c r="J35" s="34">
        <v>160</v>
      </c>
      <c r="K35" s="34"/>
    </row>
    <row r="36" spans="1:11" ht="67.5" customHeight="1">
      <c r="A36" s="71"/>
      <c r="B36" s="29" t="s">
        <v>63</v>
      </c>
      <c r="C36" s="71"/>
      <c r="D36" s="71"/>
      <c r="E36" s="71"/>
      <c r="F36" s="71"/>
      <c r="G36" s="71"/>
      <c r="H36" s="61"/>
      <c r="I36" s="34"/>
      <c r="J36" s="34"/>
      <c r="K36" s="34">
        <v>170</v>
      </c>
    </row>
    <row r="37" spans="1:11" ht="162" customHeight="1">
      <c r="A37" s="88" t="s">
        <v>29</v>
      </c>
      <c r="B37" s="51" t="s">
        <v>1</v>
      </c>
      <c r="C37" s="86" t="s">
        <v>39</v>
      </c>
      <c r="D37" s="69"/>
      <c r="E37" s="69" t="s">
        <v>4</v>
      </c>
      <c r="F37" s="91"/>
      <c r="G37" s="64">
        <v>7795.3</v>
      </c>
      <c r="H37" s="59">
        <v>7795.3</v>
      </c>
      <c r="I37" s="64">
        <v>3765.3</v>
      </c>
      <c r="J37" s="64"/>
      <c r="K37" s="66"/>
    </row>
    <row r="38" spans="1:11" ht="98.25" customHeight="1">
      <c r="A38" s="89"/>
      <c r="B38" s="47" t="s">
        <v>2</v>
      </c>
      <c r="C38" s="87"/>
      <c r="D38" s="70"/>
      <c r="E38" s="70"/>
      <c r="F38" s="92"/>
      <c r="G38" s="68"/>
      <c r="H38" s="60"/>
      <c r="I38" s="65"/>
      <c r="J38" s="65"/>
      <c r="K38" s="67"/>
    </row>
    <row r="39" spans="1:11" ht="98.25" customHeight="1">
      <c r="A39" s="89"/>
      <c r="B39" s="47" t="s">
        <v>61</v>
      </c>
      <c r="C39" s="70"/>
      <c r="D39" s="70"/>
      <c r="E39" s="70"/>
      <c r="F39" s="92"/>
      <c r="G39" s="68"/>
      <c r="H39" s="60"/>
      <c r="I39" s="34"/>
      <c r="J39" s="34">
        <v>1940</v>
      </c>
      <c r="K39" s="46"/>
    </row>
    <row r="40" spans="1:11" ht="49.5" customHeight="1">
      <c r="A40" s="90"/>
      <c r="B40" s="31" t="s">
        <v>64</v>
      </c>
      <c r="C40" s="71"/>
      <c r="D40" s="71"/>
      <c r="E40" s="71"/>
      <c r="F40" s="93"/>
      <c r="G40" s="65"/>
      <c r="H40" s="61"/>
      <c r="I40" s="50"/>
      <c r="J40" s="50"/>
      <c r="K40" s="27">
        <v>2090</v>
      </c>
    </row>
    <row r="41" spans="1:11" s="3" customFormat="1" ht="15" customHeight="1">
      <c r="A41" s="37"/>
      <c r="B41" s="29" t="s">
        <v>35</v>
      </c>
      <c r="C41" s="30"/>
      <c r="D41" s="30"/>
      <c r="E41" s="31"/>
      <c r="F41" s="32"/>
      <c r="G41" s="33">
        <v>7795.3</v>
      </c>
      <c r="H41" s="33">
        <f>H33+H37</f>
        <v>8502.1</v>
      </c>
      <c r="I41" s="33">
        <f>I33+I35+I36+I37+I39+I40</f>
        <v>4142.1</v>
      </c>
      <c r="J41" s="33">
        <f>J33+J35+J36+J37+J39+J40</f>
        <v>2100</v>
      </c>
      <c r="K41" s="33">
        <f>K33+K35+K36+K37+K39+K40</f>
        <v>2260</v>
      </c>
    </row>
    <row r="42" spans="1:12" s="8" customFormat="1" ht="15.75" customHeight="1">
      <c r="A42" s="26"/>
      <c r="B42" s="29" t="s">
        <v>15</v>
      </c>
      <c r="C42" s="31"/>
      <c r="D42" s="31"/>
      <c r="E42" s="38"/>
      <c r="F42" s="39"/>
      <c r="G42" s="33">
        <f>G41+G31+G21</f>
        <v>186616.43</v>
      </c>
      <c r="H42" s="33">
        <f>H21+H31+H41</f>
        <v>113529.40000000001</v>
      </c>
      <c r="I42" s="33">
        <f>I21+I31+I41</f>
        <v>14332.300000000001</v>
      </c>
      <c r="J42" s="33">
        <f>J41+J31+J21</f>
        <v>36786</v>
      </c>
      <c r="K42" s="33">
        <f>K41+K31+K21</f>
        <v>62411.100000000006</v>
      </c>
      <c r="L42" s="13"/>
    </row>
    <row r="43" spans="1:11" s="8" customFormat="1" ht="15">
      <c r="A43" s="19"/>
      <c r="B43" s="20"/>
      <c r="C43" s="21"/>
      <c r="D43" s="21"/>
      <c r="E43" s="22"/>
      <c r="F43" s="23"/>
      <c r="G43" s="24"/>
      <c r="H43" s="24"/>
      <c r="I43" s="24"/>
      <c r="J43" s="24"/>
      <c r="K43" s="24"/>
    </row>
    <row r="44" spans="2:11" ht="18.75">
      <c r="B44" s="41"/>
      <c r="C44" s="2"/>
      <c r="D44" s="2"/>
      <c r="E44" s="2"/>
      <c r="F44" s="2"/>
      <c r="G44" s="2"/>
      <c r="H44" s="2"/>
      <c r="I44" s="2"/>
      <c r="K44" s="14"/>
    </row>
    <row r="45" spans="2:11" ht="13.5" customHeight="1">
      <c r="B45" s="42"/>
      <c r="C45" s="16"/>
      <c r="D45" s="16"/>
      <c r="E45" s="16"/>
      <c r="F45" s="16"/>
      <c r="G45" s="16"/>
      <c r="H45" s="16"/>
      <c r="I45" s="5"/>
      <c r="J45" s="16"/>
      <c r="K45" s="16"/>
    </row>
    <row r="46" spans="2:11" ht="15" customHeight="1">
      <c r="B46" s="43"/>
      <c r="C46" s="17"/>
      <c r="D46" s="17"/>
      <c r="E46" s="17"/>
      <c r="F46" s="17"/>
      <c r="H46" s="17"/>
      <c r="I46" s="4"/>
      <c r="J46" s="43"/>
      <c r="K46" s="16"/>
    </row>
    <row r="47" spans="2:11" ht="13.5" customHeight="1">
      <c r="B47" s="15"/>
      <c r="C47" s="16"/>
      <c r="D47" s="16"/>
      <c r="E47" s="16"/>
      <c r="F47" s="16"/>
      <c r="G47" s="16"/>
      <c r="H47" s="16"/>
      <c r="I47" s="5"/>
      <c r="J47" s="16"/>
      <c r="K47" s="16"/>
    </row>
    <row r="48" spans="2:11" ht="13.5" customHeight="1">
      <c r="B48" s="44"/>
      <c r="C48" s="16"/>
      <c r="D48" s="16"/>
      <c r="E48" s="16"/>
      <c r="F48" s="16"/>
      <c r="G48" s="16"/>
      <c r="H48" s="16"/>
      <c r="I48" s="5"/>
      <c r="J48" s="16"/>
      <c r="K48" s="16"/>
    </row>
    <row r="49" spans="2:11" ht="13.5" customHeight="1">
      <c r="B49" s="11"/>
      <c r="C49" s="16"/>
      <c r="D49" s="16"/>
      <c r="E49" s="16"/>
      <c r="F49" s="16"/>
      <c r="G49" s="16"/>
      <c r="H49" s="16"/>
      <c r="I49" s="5"/>
      <c r="J49" s="16"/>
      <c r="K49" s="16"/>
    </row>
    <row r="50" spans="2:11" ht="13.5" customHeight="1">
      <c r="B50" s="44"/>
      <c r="C50" s="16"/>
      <c r="D50" s="16"/>
      <c r="E50" s="16"/>
      <c r="F50" s="16"/>
      <c r="G50" s="16"/>
      <c r="H50" s="16"/>
      <c r="I50" s="5"/>
      <c r="J50" s="16"/>
      <c r="K50" s="16"/>
    </row>
    <row r="51" spans="3:11" ht="13.5" customHeight="1">
      <c r="C51" s="16"/>
      <c r="D51" s="16"/>
      <c r="E51" s="16"/>
      <c r="F51" s="16"/>
      <c r="G51" s="16"/>
      <c r="H51" s="16"/>
      <c r="I51" s="5"/>
      <c r="J51" s="16"/>
      <c r="K51" s="16"/>
    </row>
    <row r="52" spans="3:11" ht="13.5" customHeight="1">
      <c r="C52" s="16"/>
      <c r="D52" s="16"/>
      <c r="E52" s="16"/>
      <c r="F52" s="16"/>
      <c r="G52" s="16"/>
      <c r="H52" s="16"/>
      <c r="I52" s="5"/>
      <c r="J52" s="16"/>
      <c r="K52" s="16"/>
    </row>
    <row r="55" spans="3:11" ht="15.75">
      <c r="C55" s="16"/>
      <c r="D55" s="16"/>
      <c r="E55" s="16"/>
      <c r="F55" s="16"/>
      <c r="G55" s="16"/>
      <c r="H55" s="16"/>
      <c r="I55" s="5"/>
      <c r="J55" s="16"/>
      <c r="K55" s="16"/>
    </row>
    <row r="57" spans="2:11" ht="15" customHeight="1">
      <c r="B57" s="17"/>
      <c r="C57" s="17"/>
      <c r="D57" s="17"/>
      <c r="E57" s="17"/>
      <c r="F57" s="17"/>
      <c r="G57" s="17"/>
      <c r="H57" s="17"/>
      <c r="I57" s="4"/>
      <c r="J57" s="17"/>
      <c r="K57" s="16"/>
    </row>
    <row r="58" spans="2:11" ht="15" customHeight="1">
      <c r="B58" s="17"/>
      <c r="C58" s="17"/>
      <c r="D58" s="17"/>
      <c r="E58" s="17"/>
      <c r="F58" s="17"/>
      <c r="G58" s="17"/>
      <c r="H58" s="17"/>
      <c r="I58" s="4"/>
      <c r="J58" s="17"/>
      <c r="K58" s="16"/>
    </row>
    <row r="59" spans="2:11" ht="15" customHeight="1">
      <c r="B59" s="17"/>
      <c r="C59" s="17"/>
      <c r="D59" s="17"/>
      <c r="E59" s="17"/>
      <c r="F59" s="17"/>
      <c r="G59" s="17"/>
      <c r="H59" s="17"/>
      <c r="I59" s="4"/>
      <c r="J59" s="17"/>
      <c r="K59" s="16"/>
    </row>
    <row r="60" spans="2:8" ht="12.75">
      <c r="B60" s="18"/>
      <c r="C60" s="18"/>
      <c r="D60" s="18"/>
      <c r="E60" s="18"/>
      <c r="F60" s="18"/>
      <c r="G60" s="18"/>
      <c r="H60" s="18"/>
    </row>
  </sheetData>
  <sheetProtection/>
  <mergeCells count="42">
    <mergeCell ref="A37:A40"/>
    <mergeCell ref="C37:C40"/>
    <mergeCell ref="F37:F40"/>
    <mergeCell ref="E37:E40"/>
    <mergeCell ref="C33:C36"/>
    <mergeCell ref="D33:D36"/>
    <mergeCell ref="E33:E36"/>
    <mergeCell ref="F33:F36"/>
    <mergeCell ref="A15:A17"/>
    <mergeCell ref="H16:H17"/>
    <mergeCell ref="B15:B17"/>
    <mergeCell ref="B12:J12"/>
    <mergeCell ref="F15:G15"/>
    <mergeCell ref="F16:F17"/>
    <mergeCell ref="G16:G17"/>
    <mergeCell ref="I6:K6"/>
    <mergeCell ref="B14:J14"/>
    <mergeCell ref="H15:K15"/>
    <mergeCell ref="J7:K7"/>
    <mergeCell ref="J8:K8"/>
    <mergeCell ref="J9:K9"/>
    <mergeCell ref="C15:C17"/>
    <mergeCell ref="J33:J34"/>
    <mergeCell ref="I16:K16"/>
    <mergeCell ref="D15:D17"/>
    <mergeCell ref="E15:E17"/>
    <mergeCell ref="G33:G36"/>
    <mergeCell ref="H33:H36"/>
    <mergeCell ref="A32:K32"/>
    <mergeCell ref="A22:K22"/>
    <mergeCell ref="A19:K19"/>
    <mergeCell ref="A33:A36"/>
    <mergeCell ref="H37:H40"/>
    <mergeCell ref="B11:J11"/>
    <mergeCell ref="B13:J13"/>
    <mergeCell ref="K33:K34"/>
    <mergeCell ref="I37:I38"/>
    <mergeCell ref="J37:J38"/>
    <mergeCell ref="K37:K38"/>
    <mergeCell ref="G37:G40"/>
    <mergeCell ref="D37:D40"/>
    <mergeCell ref="I33:I34"/>
  </mergeCells>
  <printOptions horizontalCentered="1"/>
  <pageMargins left="0.1968503937007874" right="0.1968503937007874" top="0.984251968503937" bottom="0.3937007874015748" header="0.2362204724409449" footer="0.3937007874015748"/>
  <pageSetup horizontalDpi="600" verticalDpi="600" orientation="landscape" paperSize="9" scale="73" r:id="rId1"/>
  <rowBreaks count="2" manualBreakCount="2">
    <brk id="31" max="10" man="1"/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РаисаВасильевна</dc:creator>
  <cp:keywords/>
  <dc:description/>
  <cp:lastModifiedBy>1</cp:lastModifiedBy>
  <cp:lastPrinted>2015-04-27T14:11:29Z</cp:lastPrinted>
  <dcterms:created xsi:type="dcterms:W3CDTF">2009-10-26T12:36:13Z</dcterms:created>
  <dcterms:modified xsi:type="dcterms:W3CDTF">2015-04-29T12:31:02Z</dcterms:modified>
  <cp:category/>
  <cp:version/>
  <cp:contentType/>
  <cp:contentStatus/>
</cp:coreProperties>
</file>